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24" yWindow="540" windowWidth="23256" windowHeight="13176"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<sst xmlns="http://schemas.openxmlformats.org/spreadsheetml/2006/main" count="53" uniqueCount="48">
  <si>
    <t>Hospital Number</t>
  </si>
  <si>
    <t>Date of Birth</t>
  </si>
  <si>
    <t>Birth Weight</t>
  </si>
  <si>
    <t>Current Weight</t>
  </si>
  <si>
    <t>Kg</t>
  </si>
  <si>
    <t>CHECK BABY NAME AND CURRENT WEIGHT:</t>
  </si>
  <si>
    <t>Checked by:</t>
  </si>
  <si>
    <t>Double checked by:</t>
  </si>
  <si>
    <t>DRUG</t>
  </si>
  <si>
    <t>Dose and frequency</t>
  </si>
  <si>
    <t xml:space="preserve">calculated </t>
  </si>
  <si>
    <t>dose</t>
  </si>
  <si>
    <t>Route</t>
  </si>
  <si>
    <t>preparation</t>
  </si>
  <si>
    <t xml:space="preserve">Approximate </t>
  </si>
  <si>
    <t>volume</t>
  </si>
  <si>
    <t>micrograms</t>
  </si>
  <si>
    <t>iv bolus</t>
  </si>
  <si>
    <t>mls</t>
  </si>
  <si>
    <t>Premedication for Intubation</t>
  </si>
  <si>
    <t>Atropine</t>
  </si>
  <si>
    <t>slow iv push</t>
  </si>
  <si>
    <t>100mcg/ml</t>
  </si>
  <si>
    <t>Fentanyl</t>
  </si>
  <si>
    <t>10 mcg/ml</t>
  </si>
  <si>
    <t xml:space="preserve">mls </t>
  </si>
  <si>
    <t>Compatibility Report for New drug calculator Fentanyl Sept 19.xls</t>
  </si>
  <si>
    <t>Run on 11/09/2019 17:57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</si>
  <si>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</si>
  <si>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</si>
  <si>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</si>
  <si>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</si>
  <si>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</si>
  <si>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</si>
  <si>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Note: preparations listed are standard preparation. If other preparations are used (e.g. double strength) this sheet IS NOT VALID</t>
  </si>
  <si>
    <t>3 micrograms/kg</t>
  </si>
  <si>
    <t>Atracurium</t>
  </si>
  <si>
    <t>500 micrograms/kg</t>
  </si>
  <si>
    <t>1mg/ml</t>
  </si>
  <si>
    <t>iv push over 1 minute</t>
  </si>
  <si>
    <t>Propofol</t>
  </si>
  <si>
    <t>100mg/20ml (Propofol 0.5%)</t>
  </si>
  <si>
    <t>milligrams</t>
  </si>
  <si>
    <t xml:space="preserve">2 milligrams/kg </t>
  </si>
  <si>
    <t>slow iv push over 2 minutes with slow iv flush over 2 minutes</t>
  </si>
  <si>
    <t>over 3 minutes with slow iv push of flush over 3 minutes</t>
  </si>
  <si>
    <t>10 micrograms/kg</t>
  </si>
  <si>
    <t>Baby Name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</si>
</sst>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0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style="double"/>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9">
    <xf numFmtId="0" fontId="0" fillId="0" borderId="0" xfId="0" applyFont="1" applyAlignment="1">
      <alignment/>
    </xf>
    <xf numFmtId="0" fontId="0" fillId="33" borderId="0" xfId="0" applyFill="1" applyAlignment="1">
      <alignment horizontal="right"/>
    </xf>
    <xf numFmtId="0" fontId="0" fillId="33" borderId="0" xfId="0" applyFill="1" applyAlignment="1">
      <alignment/>
    </xf>
    <xf numFmtId="0" fontId="34" fillId="0" borderId="0" xfId="0" applyFont="1" applyAlignment="1">
      <alignment/>
    </xf>
    <xf numFmtId="0" fontId="34" fillId="33" borderId="0" xfId="0" applyFont="1" applyFill="1" applyAlignment="1">
      <alignment/>
    </xf>
    <xf numFmtId="0" fontId="33" fillId="0" borderId="0" xfId="0" applyFont="1" applyFill="1" applyAlignment="1">
      <alignment/>
    </xf>
    <xf numFmtId="0" fontId="33" fillId="0" borderId="0" xfId="0" applyFont="1" applyFill="1" applyAlignment="1">
      <alignment horizontal="right"/>
    </xf>
    <xf numFmtId="0" fontId="35" fillId="34" borderId="10" xfId="0" applyFont="1" applyFill="1" applyBorder="1" applyAlignment="1">
      <alignment/>
    </xf>
    <xf numFmtId="0" fontId="33" fillId="0" borderId="0" xfId="0" applyNumberFormat="1" applyFont="1"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NumberFormat="1" applyBorder="1" applyAlignment="1">
      <alignment vertical="top" wrapText="1"/>
    </xf>
    <xf numFmtId="0" fontId="3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2" xfId="0" applyNumberFormat="1" applyBorder="1" applyAlignment="1">
      <alignment horizontal="center" vertical="top" wrapText="1"/>
    </xf>
    <xf numFmtId="0" fontId="0" fillId="0" borderId="13" xfId="0" applyNumberFormat="1" applyBorder="1" applyAlignment="1">
      <alignment horizontal="center" vertical="top" wrapText="1"/>
    </xf>
    <xf numFmtId="0" fontId="0" fillId="13" borderId="0" xfId="0" applyFill="1" applyAlignment="1">
      <alignment/>
    </xf>
    <xf numFmtId="0" fontId="0" fillId="13" borderId="0" xfId="0" applyFill="1" applyAlignment="1">
      <alignment/>
    </xf>
    <xf numFmtId="0" fontId="0" fillId="13"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6"/>
  <sheetViews>
    <sheetView tabSelected="1" view="pageLayout" workbookViewId="0" topLeftCell="A1">
      <selection activeCell="I5" sqref="I5"/>
    </sheetView>
  </sheetViews>
  <sheetFormatPr defaultColWidth="8.7109375" defaultRowHeight="15"/>
  <cols>
    <col min="1" max="1" width="34.140625" style="0" customWidth="1"/>
    <col min="2" max="2" width="19.7109375" style="0" customWidth="1"/>
    <col min="3" max="3" width="11.421875" style="0" customWidth="1"/>
    <col min="4" max="4" width="14.421875" style="0" customWidth="1"/>
    <col min="5" max="5" width="17.7109375" style="0" customWidth="1"/>
    <col min="6" max="6" width="13.7109375" style="0" customWidth="1"/>
    <col min="7" max="7" width="10.140625" style="0" customWidth="1"/>
  </cols>
  <sheetData>
    <row r="1" spans="1:6" ht="14.25">
      <c r="A1" t="s">
        <v>47</v>
      </c>
      <c r="B1" s="2"/>
      <c r="D1" t="s">
        <v>2</v>
      </c>
      <c r="E1" s="1"/>
      <c r="F1" t="s">
        <v>4</v>
      </c>
    </row>
    <row r="2" spans="1:6" ht="14.25">
      <c r="A2" t="s">
        <v>0</v>
      </c>
      <c r="B2" s="2"/>
      <c r="D2" t="s">
        <v>3</v>
      </c>
      <c r="E2" s="1">
        <v>1</v>
      </c>
      <c r="F2" t="s">
        <v>4</v>
      </c>
    </row>
    <row r="3" spans="1:2" ht="14.25">
      <c r="A3" t="s">
        <v>1</v>
      </c>
      <c r="B3" s="2"/>
    </row>
    <row r="5" spans="1:6" s="3" customFormat="1" ht="14.25">
      <c r="A5" s="3" t="s">
        <v>5</v>
      </c>
      <c r="C5" s="3" t="s">
        <v>6</v>
      </c>
      <c r="D5" s="4"/>
      <c r="E5" s="3" t="s">
        <v>7</v>
      </c>
      <c r="F5" s="4"/>
    </row>
    <row r="6" s="3" customFormat="1" ht="14.25">
      <c r="A6" s="3" t="s">
        <v>34</v>
      </c>
    </row>
    <row r="7" ht="14.25">
      <c r="G7" t="s">
        <v>14</v>
      </c>
    </row>
    <row r="8" spans="1:7" s="5" customFormat="1" ht="15" thickBot="1">
      <c r="A8" s="5" t="s">
        <v>8</v>
      </c>
      <c r="B8" s="5" t="s">
        <v>9</v>
      </c>
      <c r="C8" s="6" t="s">
        <v>10</v>
      </c>
      <c r="D8" s="5" t="s">
        <v>11</v>
      </c>
      <c r="E8" s="5" t="s">
        <v>12</v>
      </c>
      <c r="F8" s="5" t="s">
        <v>13</v>
      </c>
      <c r="G8" s="5" t="s">
        <v>15</v>
      </c>
    </row>
    <row r="9" s="7" customFormat="1" ht="21.75" thickBot="1" thickTop="1">
      <c r="A9" s="7" t="s">
        <v>19</v>
      </c>
    </row>
    <row r="10" spans="1:9" ht="15" thickTop="1">
      <c r="A10" s="16" t="s">
        <v>20</v>
      </c>
      <c r="B10" s="16" t="s">
        <v>46</v>
      </c>
      <c r="C10" s="16">
        <f>10*E2</f>
        <v>10</v>
      </c>
      <c r="D10" s="16" t="s">
        <v>16</v>
      </c>
      <c r="E10" s="16" t="s">
        <v>17</v>
      </c>
      <c r="F10" s="16" t="s">
        <v>22</v>
      </c>
      <c r="G10" s="16">
        <f>0.2*E2</f>
        <v>0.2</v>
      </c>
      <c r="H10" s="16" t="s">
        <v>18</v>
      </c>
      <c r="I10" s="16"/>
    </row>
    <row r="11" spans="1:9" ht="14.25">
      <c r="A11" s="16"/>
      <c r="B11" s="16"/>
      <c r="C11" s="16"/>
      <c r="D11" s="16"/>
      <c r="E11" s="16"/>
      <c r="F11" s="16"/>
      <c r="G11" s="16"/>
      <c r="H11" s="16"/>
      <c r="I11" s="16"/>
    </row>
    <row r="12" spans="1:9" ht="14.25">
      <c r="A12" s="16" t="s">
        <v>23</v>
      </c>
      <c r="B12" s="16" t="s">
        <v>35</v>
      </c>
      <c r="C12" s="16">
        <f>3*E2</f>
        <v>3</v>
      </c>
      <c r="D12" s="16" t="s">
        <v>16</v>
      </c>
      <c r="E12" s="16" t="s">
        <v>21</v>
      </c>
      <c r="F12" s="16" t="s">
        <v>24</v>
      </c>
      <c r="G12" s="16">
        <f>0.3*E2</f>
        <v>0.3</v>
      </c>
      <c r="H12" s="16" t="s">
        <v>25</v>
      </c>
      <c r="I12" s="17"/>
    </row>
    <row r="13" spans="1:9" ht="42.75">
      <c r="A13" s="16"/>
      <c r="B13" s="16"/>
      <c r="C13" s="16"/>
      <c r="D13" s="16"/>
      <c r="E13" s="18" t="s">
        <v>45</v>
      </c>
      <c r="F13" s="16"/>
      <c r="G13" s="16"/>
      <c r="H13" s="16"/>
      <c r="I13" s="16"/>
    </row>
    <row r="14" spans="1:9" ht="14.25">
      <c r="A14" s="16"/>
      <c r="B14" s="16"/>
      <c r="C14" s="16"/>
      <c r="D14" s="16"/>
      <c r="E14" s="16"/>
      <c r="F14" s="16"/>
      <c r="G14" s="16"/>
      <c r="H14" s="16"/>
      <c r="I14" s="16"/>
    </row>
    <row r="15" spans="1:9" ht="14.25">
      <c r="A15" s="16" t="s">
        <v>36</v>
      </c>
      <c r="B15" s="16" t="s">
        <v>37</v>
      </c>
      <c r="C15" s="16">
        <f>500*E2</f>
        <v>500</v>
      </c>
      <c r="D15" s="16" t="s">
        <v>16</v>
      </c>
      <c r="E15" s="16" t="s">
        <v>39</v>
      </c>
      <c r="F15" s="16" t="s">
        <v>38</v>
      </c>
      <c r="G15" s="16">
        <f>0.5*E2</f>
        <v>0.5</v>
      </c>
      <c r="H15" s="16" t="s">
        <v>18</v>
      </c>
      <c r="I15" s="16"/>
    </row>
    <row r="16" spans="1:9" ht="59.25" customHeight="1">
      <c r="A16" s="16" t="s">
        <v>40</v>
      </c>
      <c r="B16" s="16" t="s">
        <v>43</v>
      </c>
      <c r="C16" s="16">
        <f>2*E2</f>
        <v>2</v>
      </c>
      <c r="D16" s="16" t="s">
        <v>42</v>
      </c>
      <c r="E16" s="18" t="s">
        <v>44</v>
      </c>
      <c r="F16" s="18" t="s">
        <v>41</v>
      </c>
      <c r="G16" s="16">
        <f>0.4*E2</f>
        <v>0.4</v>
      </c>
      <c r="H16" s="16" t="s">
        <v>18</v>
      </c>
      <c r="I16" s="16"/>
    </row>
  </sheetData>
  <sheetProtection/>
  <printOptions/>
  <pageMargins left="0.7" right="0.7" top="0.75" bottom="0.75" header="0.3" footer="0.3"/>
  <pageSetup horizontalDpi="600" verticalDpi="600" orientation="landscape" paperSize="9" scale="90" r:id="rId1"/>
  <headerFooter>
    <oddHeader>&amp;CExample Neonatal Premedication Drug Dose Calculator
&amp;"-,Bold"&amp;KFF0000***CHECK LOCAL PREPARATIONS AND ALTER IF REQUIRED***</oddHeader>
    <oddFooter>&amp;L                                                                                        Last printed on&amp;C&amp;D</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8.7109375" defaultRowHeight="15"/>
  <cols>
    <col min="1" max="1" width="0.71875" style="0" customWidth="1"/>
    <col min="2" max="2" width="41.00390625" style="0" customWidth="1"/>
    <col min="3" max="3" width="0.9921875" style="0" customWidth="1"/>
    <col min="4" max="4" width="3.421875" style="0" customWidth="1"/>
    <col min="5" max="6" width="10.140625" style="0" customWidth="1"/>
  </cols>
  <sheetData>
    <row r="1" spans="2:6" ht="28.5">
      <c r="B1" s="8" t="s">
        <v>26</v>
      </c>
      <c r="C1" s="8"/>
      <c r="D1" s="12"/>
      <c r="E1" s="12"/>
      <c r="F1" s="12"/>
    </row>
    <row r="2" spans="2:6" ht="14.25">
      <c r="B2" s="8" t="s">
        <v>27</v>
      </c>
      <c r="C2" s="8"/>
      <c r="D2" s="12"/>
      <c r="E2" s="12"/>
      <c r="F2" s="12"/>
    </row>
    <row r="3" spans="2:6" ht="14.25">
      <c r="B3" s="9"/>
      <c r="C3" s="9"/>
      <c r="D3" s="13"/>
      <c r="E3" s="13"/>
      <c r="F3" s="13"/>
    </row>
    <row r="4" spans="2:6" ht="72">
      <c r="B4" s="9" t="s">
        <v>28</v>
      </c>
      <c r="C4" s="9"/>
      <c r="D4" s="13"/>
      <c r="E4" s="13"/>
      <c r="F4" s="13"/>
    </row>
    <row r="5" spans="2:6" ht="14.25">
      <c r="B5" s="9"/>
      <c r="C5" s="9"/>
      <c r="D5" s="13"/>
      <c r="E5" s="13"/>
      <c r="F5" s="13"/>
    </row>
    <row r="6" spans="2:6" ht="42.75">
      <c r="B6" s="8" t="s">
        <v>29</v>
      </c>
      <c r="C6" s="8"/>
      <c r="D6" s="12"/>
      <c r="E6" s="12" t="s">
        <v>30</v>
      </c>
      <c r="F6" s="12" t="s">
        <v>31</v>
      </c>
    </row>
    <row r="7" spans="2:6" ht="15" thickBot="1">
      <c r="B7" s="9"/>
      <c r="C7" s="9"/>
      <c r="D7" s="13"/>
      <c r="E7" s="13"/>
      <c r="F7" s="13"/>
    </row>
    <row r="8" spans="2:6" ht="57.75" thickBot="1">
      <c r="B8" s="10" t="s">
        <v>32</v>
      </c>
      <c r="C8" s="11"/>
      <c r="D8" s="14"/>
      <c r="E8" s="14">
        <v>4</v>
      </c>
      <c r="F8" s="15" t="s">
        <v>33</v>
      </c>
    </row>
    <row r="9" spans="2:6" ht="14.25">
      <c r="B9" s="9"/>
      <c r="C9" s="9"/>
      <c r="D9" s="13"/>
      <c r="E9" s="13"/>
      <c r="F9" s="13"/>
    </row>
    <row r="10" spans="2:6" ht="14.25">
      <c r="B10" s="9"/>
      <c r="C10" s="9"/>
      <c r="D10" s="13"/>
      <c r="E10" s="13"/>
      <c r="F10" s="1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Hull and East Yorkshire Hospitals NHS Trust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Preece, Joanna</dc:creator>
  <cp:keywords/>
  <dc:description/>
  <cp:lastModifiedBy>Lisa Gorry</cp:lastModifiedBy>
  <cp:lastPrinted>2015-06-17T17:01:43Z</cp:lastPrinted>
  <dcterms:created xsi:type="dcterms:W3CDTF">2015-06-15T15:21:35Z</dcterms:created>
  <dcterms:modified xsi:type="dcterms:W3CDTF">2021-07-08T13:02:12Z</dcterms:modified>
  <cp:category/>
  <cp:version/>
  <cp:contentType/>
  <cp:contentStatus/>
</cp:coreProperties>
</file>